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0" yWindow="0" windowWidth="16380" windowHeight="8190" tabRatio="211" activeTab="0"/>
  </bookViews>
  <sheets>
    <sheet name="CENA" sheetId="1" r:id="rId1"/>
  </sheets>
  <definedNames>
    <definedName name="Excel_BuiltIn_Print_Area_1">'CENA'!$A$3:$B$39</definedName>
    <definedName name="Excel_BuiltIn_Print_Area_1_1">#REF!</definedName>
    <definedName name="Excel_BuiltIn_Print_Area_2">'CENA'!$A$3:$B$40</definedName>
    <definedName name="_xlnm.Print_Area" localSheetId="0">'CENA'!$A$1:$L$40</definedName>
  </definedNames>
  <calcPr calcId="145621"/>
</workbook>
</file>

<file path=xl/sharedStrings.xml><?xml version="1.0" encoding="utf-8"?>
<sst xmlns="http://schemas.openxmlformats.org/spreadsheetml/2006/main" count="83" uniqueCount="45">
  <si>
    <t>Název veřejné zakázky:</t>
  </si>
  <si>
    <t>V ........................... dne .............................</t>
  </si>
  <si>
    <t>...............................................................</t>
  </si>
  <si>
    <t>Obchodní firma – podpis oprávněné</t>
  </si>
  <si>
    <t>Název (česky)</t>
  </si>
  <si>
    <t>Jednotka</t>
  </si>
  <si>
    <t>Služby</t>
  </si>
  <si>
    <t>ks</t>
  </si>
  <si>
    <t>Poplatek za el. vyúčtování služeb</t>
  </si>
  <si>
    <t>Volání</t>
  </si>
  <si>
    <t>Volání síť operátora</t>
  </si>
  <si>
    <t>Volání ostatní mobilní síťě</t>
  </si>
  <si>
    <t>Volání pevné síťě</t>
  </si>
  <si>
    <t>SMS síť operátora</t>
  </si>
  <si>
    <t>SMS ostatní mobilní sítě</t>
  </si>
  <si>
    <t>MMS</t>
  </si>
  <si>
    <t>Internet v rámci ČR</t>
  </si>
  <si>
    <t>Mobilní internet 1,5 GB</t>
  </si>
  <si>
    <t>Mezinárodní volání a roaming</t>
  </si>
  <si>
    <t>Odchozí volání v zahraničí  zóna 1</t>
  </si>
  <si>
    <t>SMS - zóna 1</t>
  </si>
  <si>
    <t>Měsíční paušál za tarif A - běžný tarif</t>
  </si>
  <si>
    <t>Měsíční paušál za tarif B - neomezený tarif</t>
  </si>
  <si>
    <t>Počet
jednotek</t>
  </si>
  <si>
    <t>bez DPH</t>
  </si>
  <si>
    <t>s DPH</t>
  </si>
  <si>
    <t>Nabídková cena  v Kč</t>
  </si>
  <si>
    <t>Podniková síť - měsíční paušál</t>
  </si>
  <si>
    <t>Celkové náklady - vzorový měsíc</t>
  </si>
  <si>
    <t>Mobilní internet   3 GB</t>
  </si>
  <si>
    <t>Mobilní internet   10 GB</t>
  </si>
  <si>
    <t>Počet SIM</t>
  </si>
  <si>
    <t>Zaměstnanecký program
(max. 6 SIM/zaměstnanec)</t>
  </si>
  <si>
    <t>Zaměstnanci MěÚ + příspěvkové organizace + MAP II</t>
  </si>
  <si>
    <t>s</t>
  </si>
  <si>
    <t>Mobilní internet 400 MB</t>
  </si>
  <si>
    <t>Příloha č.2</t>
  </si>
  <si>
    <t>osoby (doplní účastník)</t>
  </si>
  <si>
    <t>Jednotková cena bez DPH</t>
  </si>
  <si>
    <t>Nabídková cena  v Kč za část A</t>
  </si>
  <si>
    <t>Nabídková cena  v Kč za část B</t>
  </si>
  <si>
    <t>Nabídková cena CELKEM v Kč bez DPH</t>
  </si>
  <si>
    <t>VDSL/ADSL – záložní linka MěÚ Tišnov</t>
  </si>
  <si>
    <t>SLUŽBY MOBILNÍHO OPERÁTORA PRO MĚSTO TIŠNOV A JÍM ZŘIZOVANÉ PŘÍSPĚVKOVÉ ORGANIZACE</t>
  </si>
  <si>
    <t>Účastníci vyplní jen žlutě podbarvený sloupec a provedou kontrolu použitých vzorců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</si>
</sst>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16">
    <font>
      <sz val="10"/>
      <name val="Arial"/>
      <family val="2"/>
    </font>
    <font>
      <sz val="12"/>
      <name val="Times"/>
      <family val="1"/>
    </font>
    <font>
      <sz val="22"/>
      <name val="Arial Narrow"/>
      <family val="2"/>
    </font>
    <font>
      <sz val="12"/>
      <name val="Arial Narrow"/>
      <family val="2"/>
    </font>
    <font>
      <b/>
      <sz val="20"/>
      <name val="Arial Narrow"/>
      <family val="2"/>
    </font>
    <font>
      <sz val="10"/>
      <name val="Arial Narrow"/>
      <family val="2"/>
    </font>
    <font>
      <i/>
      <sz val="12"/>
      <name val="Arial Narrow"/>
      <family val="2"/>
    </font>
    <font>
      <b/>
      <sz val="11"/>
      <color indexed="8"/>
      <name val="Arial Narrow"/>
      <family val="2"/>
    </font>
    <font>
      <sz val="11"/>
      <color indexed="10"/>
      <name val="Arial Narrow"/>
      <family val="2"/>
    </font>
    <font>
      <sz val="11"/>
      <color indexed="8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1"/>
      <name val="Arial"/>
      <family val="2"/>
    </font>
    <font>
      <b/>
      <sz val="14"/>
      <name val="Arial Narrow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000396251678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hair">
        <color indexed="8"/>
      </bottom>
    </border>
    <border>
      <left style="hair">
        <color theme="0" tint="-0.3499799966812134"/>
      </left>
      <right style="hair">
        <color theme="0" tint="-0.3499799966812134"/>
      </right>
      <top style="hair">
        <color theme="0" tint="-0.3499799966812134"/>
      </top>
      <bottom style="hair">
        <color theme="0" tint="-0.3499799966812134"/>
      </bottom>
    </border>
    <border>
      <left style="hair">
        <color theme="0" tint="-0.3499799966812134"/>
      </left>
      <right style="hair">
        <color theme="0" tint="-0.3499799966812134"/>
      </right>
      <top style="hair">
        <color theme="0" tint="-0.3499799966812134"/>
      </top>
      <bottom style="medium"/>
    </border>
    <border>
      <left/>
      <right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ill="0" applyBorder="0" applyAlignment="0" applyProtection="0"/>
  </cellStyleXfs>
  <cellXfs count="56">
    <xf numFmtId="0" fontId="0" fillId="0" borderId="0" xfId="0"/>
    <xf numFmtId="0" fontId="0" fillId="0" borderId="0" xfId="0" applyBorder="1"/>
    <xf numFmtId="0" fontId="1" fillId="0" borderId="0" xfId="0" applyFont="1" applyAlignment="1">
      <alignment horizontal="right"/>
    </xf>
    <xf numFmtId="0" fontId="5" fillId="0" borderId="0" xfId="0" applyFont="1"/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2" borderId="2" xfId="0" applyFont="1" applyFill="1" applyBorder="1" applyProtection="1">
      <protection/>
    </xf>
    <xf numFmtId="0" fontId="11" fillId="2" borderId="2" xfId="0" applyFont="1" applyFill="1" applyBorder="1" applyAlignment="1" applyProtection="1">
      <alignment horizontal="center" vertical="center"/>
      <protection/>
    </xf>
    <xf numFmtId="0" fontId="8" fillId="2" borderId="2" xfId="0" applyFont="1" applyFill="1" applyBorder="1" applyAlignment="1" applyProtection="1">
      <alignment horizontal="center" vertical="center"/>
      <protection/>
    </xf>
    <xf numFmtId="0" fontId="11" fillId="0" borderId="2" xfId="0" applyFont="1" applyFill="1" applyBorder="1" applyProtection="1">
      <protection/>
    </xf>
    <xf numFmtId="0" fontId="11" fillId="0" borderId="2" xfId="0" applyFont="1" applyFill="1" applyBorder="1" applyAlignment="1" applyProtection="1">
      <alignment horizontal="center" vertical="center"/>
      <protection/>
    </xf>
    <xf numFmtId="0" fontId="7" fillId="3" borderId="2" xfId="0" applyFont="1" applyFill="1" applyBorder="1" applyProtection="1">
      <protection/>
    </xf>
    <xf numFmtId="0" fontId="11" fillId="3" borderId="2" xfId="0" applyFont="1" applyFill="1" applyBorder="1" applyAlignment="1" applyProtection="1">
      <alignment horizontal="center" vertical="center"/>
      <protection/>
    </xf>
    <xf numFmtId="4" fontId="11" fillId="3" borderId="2" xfId="0" applyNumberFormat="1" applyFont="1" applyFill="1" applyBorder="1" applyAlignment="1" applyProtection="1">
      <alignment horizontal="right" vertical="center"/>
      <protection/>
    </xf>
    <xf numFmtId="0" fontId="9" fillId="0" borderId="2" xfId="0" applyFont="1" applyFill="1" applyBorder="1" applyProtection="1">
      <protection/>
    </xf>
    <xf numFmtId="4" fontId="11" fillId="2" borderId="2" xfId="0" applyNumberFormat="1" applyFont="1" applyFill="1" applyBorder="1" applyAlignment="1" applyProtection="1">
      <alignment horizontal="right" vertical="center"/>
      <protection/>
    </xf>
    <xf numFmtId="0" fontId="10" fillId="0" borderId="2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right"/>
    </xf>
    <xf numFmtId="0" fontId="11" fillId="0" borderId="3" xfId="0" applyFont="1" applyFill="1" applyBorder="1" applyProtection="1">
      <protection/>
    </xf>
    <xf numFmtId="0" fontId="11" fillId="0" borderId="3" xfId="0" applyFont="1" applyFill="1" applyBorder="1" applyAlignment="1" applyProtection="1">
      <alignment horizontal="center" vertical="center"/>
      <protection/>
    </xf>
    <xf numFmtId="44" fontId="10" fillId="4" borderId="0" xfId="20" applyFont="1" applyFill="1" applyAlignment="1">
      <alignment horizontal="center" vertical="center"/>
    </xf>
    <xf numFmtId="44" fontId="11" fillId="0" borderId="2" xfId="20" applyFont="1" applyBorder="1" applyAlignment="1">
      <alignment horizontal="right" vertical="center" indent="1"/>
    </xf>
    <xf numFmtId="44" fontId="11" fillId="2" borderId="2" xfId="20" applyFont="1" applyFill="1" applyBorder="1" applyAlignment="1" applyProtection="1">
      <alignment horizontal="right" vertical="center" indent="1"/>
      <protection/>
    </xf>
    <xf numFmtId="3" fontId="7" fillId="0" borderId="2" xfId="0" applyNumberFormat="1" applyFont="1" applyFill="1" applyBorder="1" applyAlignment="1" applyProtection="1">
      <alignment horizontal="left" vertical="center" indent="1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10" fillId="0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3" fontId="7" fillId="0" borderId="2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Alignment="1">
      <alignment horizontal="left"/>
    </xf>
    <xf numFmtId="3" fontId="7" fillId="0" borderId="2" xfId="0" applyNumberFormat="1" applyFont="1" applyFill="1" applyBorder="1" applyAlignment="1" applyProtection="1">
      <alignment horizontal="right" vertical="center" indent="1"/>
      <protection/>
    </xf>
    <xf numFmtId="3" fontId="7" fillId="0" borderId="3" xfId="0" applyNumberFormat="1" applyFont="1" applyFill="1" applyBorder="1" applyAlignment="1" applyProtection="1">
      <alignment horizontal="right" vertical="center" indent="1"/>
      <protection/>
    </xf>
    <xf numFmtId="0" fontId="3" fillId="0" borderId="0" xfId="0" applyFont="1" applyBorder="1" applyAlignment="1">
      <alignment horizontal="center" vertical="center" wrapText="1"/>
    </xf>
    <xf numFmtId="3" fontId="7" fillId="5" borderId="2" xfId="0" applyNumberFormat="1" applyFont="1" applyFill="1" applyBorder="1" applyAlignment="1" applyProtection="1">
      <alignment horizontal="center" vertical="center"/>
      <protection/>
    </xf>
    <xf numFmtId="3" fontId="7" fillId="5" borderId="2" xfId="0" applyNumberFormat="1" applyFont="1" applyFill="1" applyBorder="1" applyAlignment="1" applyProtection="1">
      <alignment horizontal="right" vertical="center" indent="1"/>
      <protection/>
    </xf>
    <xf numFmtId="3" fontId="7" fillId="5" borderId="2" xfId="0" applyNumberFormat="1" applyFont="1" applyFill="1" applyBorder="1" applyAlignment="1" applyProtection="1">
      <alignment horizontal="left" vertical="center" indent="1"/>
      <protection/>
    </xf>
    <xf numFmtId="3" fontId="7" fillId="5" borderId="3" xfId="0" applyNumberFormat="1" applyFont="1" applyFill="1" applyBorder="1" applyAlignment="1" applyProtection="1">
      <alignment horizontal="right" vertical="center" indent="1"/>
      <protection/>
    </xf>
    <xf numFmtId="0" fontId="0" fillId="0" borderId="0" xfId="0" applyFill="1"/>
    <xf numFmtId="0" fontId="14" fillId="0" borderId="0" xfId="0" applyFont="1"/>
    <xf numFmtId="0" fontId="15" fillId="0" borderId="0" xfId="0" applyFont="1"/>
    <xf numFmtId="0" fontId="2" fillId="3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 applyProtection="1">
      <alignment horizontal="center" vertical="center" wrapText="1"/>
      <protection/>
    </xf>
    <xf numFmtId="0" fontId="7" fillId="0" borderId="2" xfId="0" applyFont="1" applyFill="1" applyBorder="1" applyAlignment="1" applyProtection="1">
      <alignment horizontal="center" vertical="center"/>
      <protection/>
    </xf>
    <xf numFmtId="0" fontId="10" fillId="0" borderId="2" xfId="0" applyFont="1" applyFill="1" applyBorder="1" applyAlignment="1">
      <alignment horizontal="center" vertical="center" wrapText="1"/>
    </xf>
    <xf numFmtId="0" fontId="4" fillId="6" borderId="0" xfId="0" applyFont="1" applyFill="1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0" fontId="13" fillId="0" borderId="5" xfId="0" applyFont="1" applyFill="1" applyBorder="1" applyAlignment="1" applyProtection="1">
      <alignment horizontal="center" vertical="center"/>
      <protection/>
    </xf>
    <xf numFmtId="0" fontId="13" fillId="0" borderId="6" xfId="0" applyFont="1" applyFill="1" applyBorder="1" applyAlignment="1" applyProtection="1">
      <alignment horizontal="center" vertical="center"/>
      <protection/>
    </xf>
    <xf numFmtId="0" fontId="5" fillId="0" borderId="0" xfId="0" applyFont="1" applyAlignment="1">
      <alignment horizontal="center"/>
    </xf>
    <xf numFmtId="0" fontId="10" fillId="0" borderId="4" xfId="0" applyFont="1" applyFill="1" applyBorder="1" applyAlignment="1" applyProtection="1">
      <alignment horizontal="left" vertical="center"/>
      <protection/>
    </xf>
    <xf numFmtId="0" fontId="5" fillId="0" borderId="0" xfId="0" applyFont="1" applyBorder="1" applyAlignment="1">
      <alignment horizontal="center"/>
    </xf>
    <xf numFmtId="44" fontId="13" fillId="0" borderId="7" xfId="0" applyNumberFormat="1" applyFont="1" applyFill="1" applyBorder="1" applyAlignment="1" applyProtection="1">
      <alignment horizontal="center" vertical="center"/>
      <protection/>
    </xf>
    <xf numFmtId="44" fontId="11" fillId="3" borderId="2" xfId="20" applyFont="1" applyFill="1" applyBorder="1" applyAlignment="1">
      <alignment horizontal="right" vertical="center" indent="1"/>
    </xf>
    <xf numFmtId="0" fontId="0" fillId="5" borderId="0" xfId="0" applyFill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1"/>
  <sheetViews>
    <sheetView tabSelected="1" zoomScale="70" zoomScaleNormal="70" zoomScaleSheetLayoutView="110" workbookViewId="0" topLeftCell="A1">
      <selection activeCell="B41" sqref="B41"/>
    </sheetView>
  </sheetViews>
  <sheetFormatPr defaultColWidth="11.57421875" defaultRowHeight="12.75"/>
  <cols>
    <col min="1" max="1" width="39.140625" style="0" customWidth="1"/>
    <col min="2" max="4" width="12.7109375" style="0" customWidth="1"/>
    <col min="5" max="6" width="20.7109375" style="0" customWidth="1"/>
    <col min="7" max="7" width="2.421875" style="0" customWidth="1"/>
    <col min="8" max="10" width="12.7109375" style="0" customWidth="1"/>
    <col min="11" max="12" width="20.7109375" style="0" customWidth="1"/>
  </cols>
  <sheetData>
    <row r="1" ht="14.25">
      <c r="L1" s="17" t="s">
        <v>36</v>
      </c>
    </row>
    <row r="2" spans="2:3" ht="15.75">
      <c r="B2" s="2"/>
      <c r="C2" s="2"/>
    </row>
    <row r="3" spans="1:12" ht="42.95" customHeight="1">
      <c r="A3" s="39" t="s">
        <v>28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</row>
    <row r="4" spans="1:12" ht="14.1" customHeight="1">
      <c r="A4" s="40" t="s">
        <v>0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</row>
    <row r="5" spans="1:12" ht="50.65" customHeight="1">
      <c r="A5" s="46" t="s">
        <v>43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6" ht="13.5" customHeight="1">
      <c r="A6" s="26"/>
      <c r="B6" s="26"/>
      <c r="C6" s="26"/>
      <c r="D6" s="26"/>
      <c r="E6" s="26"/>
      <c r="F6" s="26"/>
    </row>
    <row r="7" spans="1:12" ht="42" customHeight="1">
      <c r="A7" s="26"/>
      <c r="B7" s="41" t="s">
        <v>33</v>
      </c>
      <c r="C7" s="41"/>
      <c r="D7" s="41"/>
      <c r="E7" s="41"/>
      <c r="F7" s="41"/>
      <c r="H7" s="41" t="s">
        <v>32</v>
      </c>
      <c r="I7" s="41"/>
      <c r="J7" s="41"/>
      <c r="K7" s="41"/>
      <c r="L7" s="41"/>
    </row>
    <row r="8" spans="1:12" ht="25.5">
      <c r="A8" s="26" t="s">
        <v>31</v>
      </c>
      <c r="B8" s="42">
        <f>94+72</f>
        <v>166</v>
      </c>
      <c r="C8" s="42"/>
      <c r="D8" s="42"/>
      <c r="E8" s="42"/>
      <c r="F8" s="42"/>
      <c r="H8" s="42">
        <v>275</v>
      </c>
      <c r="I8" s="42"/>
      <c r="J8" s="42"/>
      <c r="K8" s="42"/>
      <c r="L8" s="42"/>
    </row>
    <row r="9" spans="1:12" ht="14.1" customHeight="1">
      <c r="A9" s="4"/>
      <c r="B9" s="5"/>
      <c r="C9" s="31"/>
      <c r="F9" s="1"/>
      <c r="H9" s="5"/>
      <c r="I9" s="31"/>
      <c r="L9" s="1"/>
    </row>
    <row r="10" spans="1:12" ht="24" customHeight="1">
      <c r="A10" s="44" t="s">
        <v>4</v>
      </c>
      <c r="B10" s="44" t="s">
        <v>5</v>
      </c>
      <c r="C10" s="43" t="s">
        <v>23</v>
      </c>
      <c r="D10" s="43" t="s">
        <v>38</v>
      </c>
      <c r="E10" s="45" t="s">
        <v>26</v>
      </c>
      <c r="F10" s="45"/>
      <c r="H10" s="44" t="s">
        <v>5</v>
      </c>
      <c r="I10" s="43" t="s">
        <v>23</v>
      </c>
      <c r="J10" s="43" t="s">
        <v>38</v>
      </c>
      <c r="K10" s="45" t="s">
        <v>26</v>
      </c>
      <c r="L10" s="45"/>
    </row>
    <row r="11" spans="1:12" ht="16.5">
      <c r="A11" s="44"/>
      <c r="B11" s="44"/>
      <c r="C11" s="43"/>
      <c r="D11" s="43"/>
      <c r="E11" s="16" t="s">
        <v>24</v>
      </c>
      <c r="F11" s="16" t="s">
        <v>25</v>
      </c>
      <c r="H11" s="44"/>
      <c r="I11" s="43"/>
      <c r="J11" s="43"/>
      <c r="K11" s="25" t="s">
        <v>24</v>
      </c>
      <c r="L11" s="25" t="s">
        <v>25</v>
      </c>
    </row>
    <row r="12" spans="1:12" ht="16.5">
      <c r="A12" s="6" t="s">
        <v>6</v>
      </c>
      <c r="B12" s="7"/>
      <c r="C12" s="8"/>
      <c r="D12" s="8"/>
      <c r="E12" s="8"/>
      <c r="F12" s="8"/>
      <c r="H12" s="7"/>
      <c r="I12" s="8"/>
      <c r="J12" s="8"/>
      <c r="K12" s="8"/>
      <c r="L12" s="8"/>
    </row>
    <row r="13" spans="1:12" ht="16.5">
      <c r="A13" s="9" t="s">
        <v>21</v>
      </c>
      <c r="B13" s="10" t="s">
        <v>7</v>
      </c>
      <c r="C13" s="27">
        <f>78+54</f>
        <v>132</v>
      </c>
      <c r="D13" s="32"/>
      <c r="E13" s="21">
        <f aca="true" t="shared" si="0" ref="E13:E16">C13*D13</f>
        <v>0</v>
      </c>
      <c r="F13" s="21">
        <f>E13*1.21</f>
        <v>0</v>
      </c>
      <c r="H13" s="10" t="s">
        <v>7</v>
      </c>
      <c r="I13" s="27">
        <v>234</v>
      </c>
      <c r="J13" s="32"/>
      <c r="K13" s="21">
        <f aca="true" t="shared" si="1" ref="K13:K32">I13*J13</f>
        <v>0</v>
      </c>
      <c r="L13" s="21">
        <f>K13*1.21</f>
        <v>0</v>
      </c>
    </row>
    <row r="14" spans="1:14" ht="16.5">
      <c r="A14" s="9" t="s">
        <v>22</v>
      </c>
      <c r="B14" s="10" t="s">
        <v>7</v>
      </c>
      <c r="C14" s="27">
        <f>16+18</f>
        <v>34</v>
      </c>
      <c r="D14" s="32"/>
      <c r="E14" s="21">
        <f t="shared" si="0"/>
        <v>0</v>
      </c>
      <c r="F14" s="21">
        <f aca="true" t="shared" si="2" ref="F14:F16">E14*1.21</f>
        <v>0</v>
      </c>
      <c r="H14" s="10" t="s">
        <v>7</v>
      </c>
      <c r="I14" s="27">
        <v>41</v>
      </c>
      <c r="J14" s="32"/>
      <c r="K14" s="21">
        <f t="shared" si="1"/>
        <v>0</v>
      </c>
      <c r="L14" s="21">
        <f aca="true" t="shared" si="3" ref="L14:L33">K14*1.21</f>
        <v>0</v>
      </c>
      <c r="N14" s="37"/>
    </row>
    <row r="15" spans="1:14" ht="16.5">
      <c r="A15" s="9" t="s">
        <v>27</v>
      </c>
      <c r="B15" s="10" t="s">
        <v>7</v>
      </c>
      <c r="C15" s="27">
        <v>166</v>
      </c>
      <c r="D15" s="32"/>
      <c r="E15" s="21">
        <f t="shared" si="0"/>
        <v>0</v>
      </c>
      <c r="F15" s="21">
        <f t="shared" si="2"/>
        <v>0</v>
      </c>
      <c r="H15" s="10" t="s">
        <v>7</v>
      </c>
      <c r="I15" s="27">
        <v>275</v>
      </c>
      <c r="J15" s="32"/>
      <c r="K15" s="21">
        <f t="shared" si="1"/>
        <v>0</v>
      </c>
      <c r="L15" s="21">
        <f t="shared" si="3"/>
        <v>0</v>
      </c>
      <c r="N15" s="38"/>
    </row>
    <row r="16" spans="1:14" ht="16.5">
      <c r="A16" s="9" t="s">
        <v>8</v>
      </c>
      <c r="B16" s="10" t="s">
        <v>7</v>
      </c>
      <c r="C16" s="27">
        <v>166</v>
      </c>
      <c r="D16" s="32"/>
      <c r="E16" s="21">
        <f t="shared" si="0"/>
        <v>0</v>
      </c>
      <c r="F16" s="21">
        <f t="shared" si="2"/>
        <v>0</v>
      </c>
      <c r="H16" s="10" t="s">
        <v>7</v>
      </c>
      <c r="I16" s="27">
        <v>275</v>
      </c>
      <c r="J16" s="32"/>
      <c r="K16" s="21">
        <f t="shared" si="1"/>
        <v>0</v>
      </c>
      <c r="L16" s="21">
        <f t="shared" si="3"/>
        <v>0</v>
      </c>
      <c r="N16" s="38"/>
    </row>
    <row r="17" spans="1:14" ht="16.5">
      <c r="A17" s="11" t="s">
        <v>9</v>
      </c>
      <c r="B17" s="12"/>
      <c r="C17" s="13"/>
      <c r="D17" s="13"/>
      <c r="E17" s="22"/>
      <c r="F17" s="22"/>
      <c r="H17" s="12"/>
      <c r="I17" s="13"/>
      <c r="J17" s="13"/>
      <c r="K17" s="54"/>
      <c r="L17" s="54"/>
      <c r="N17" s="38"/>
    </row>
    <row r="18" spans="1:14" ht="16.5">
      <c r="A18" s="9" t="s">
        <v>10</v>
      </c>
      <c r="B18" s="10" t="s">
        <v>34</v>
      </c>
      <c r="C18" s="29">
        <v>122099</v>
      </c>
      <c r="D18" s="33"/>
      <c r="E18" s="21">
        <f>D18*C18</f>
        <v>0</v>
      </c>
      <c r="F18" s="21">
        <f>1.21*E18</f>
        <v>0</v>
      </c>
      <c r="H18" s="10" t="s">
        <v>34</v>
      </c>
      <c r="I18" s="29">
        <v>196191</v>
      </c>
      <c r="J18" s="33"/>
      <c r="K18" s="21">
        <f t="shared" si="1"/>
        <v>0</v>
      </c>
      <c r="L18" s="21">
        <f t="shared" si="3"/>
        <v>0</v>
      </c>
      <c r="N18" s="38"/>
    </row>
    <row r="19" spans="1:12" ht="16.5">
      <c r="A19" s="9" t="s">
        <v>11</v>
      </c>
      <c r="B19" s="10" t="s">
        <v>34</v>
      </c>
      <c r="C19" s="29">
        <v>155798</v>
      </c>
      <c r="D19" s="33"/>
      <c r="E19" s="21">
        <f aca="true" t="shared" si="4" ref="E19:E23">D19*C19</f>
        <v>0</v>
      </c>
      <c r="F19" s="21">
        <f aca="true" t="shared" si="5" ref="F19:F32">1.21*E19</f>
        <v>0</v>
      </c>
      <c r="H19" s="10" t="s">
        <v>34</v>
      </c>
      <c r="I19" s="29">
        <v>210591</v>
      </c>
      <c r="J19" s="33"/>
      <c r="K19" s="21">
        <f t="shared" si="1"/>
        <v>0</v>
      </c>
      <c r="L19" s="21">
        <f t="shared" si="3"/>
        <v>0</v>
      </c>
    </row>
    <row r="20" spans="1:12" ht="16.5">
      <c r="A20" s="9" t="s">
        <v>12</v>
      </c>
      <c r="B20" s="10" t="s">
        <v>34</v>
      </c>
      <c r="C20" s="29">
        <v>16875</v>
      </c>
      <c r="D20" s="33"/>
      <c r="E20" s="21">
        <f t="shared" si="4"/>
        <v>0</v>
      </c>
      <c r="F20" s="21">
        <f t="shared" si="5"/>
        <v>0</v>
      </c>
      <c r="H20" s="10" t="s">
        <v>34</v>
      </c>
      <c r="I20" s="29">
        <v>40552</v>
      </c>
      <c r="J20" s="33"/>
      <c r="K20" s="21">
        <f t="shared" si="1"/>
        <v>0</v>
      </c>
      <c r="L20" s="21">
        <f t="shared" si="3"/>
        <v>0</v>
      </c>
    </row>
    <row r="21" spans="1:12" ht="16.5">
      <c r="A21" s="14" t="s">
        <v>13</v>
      </c>
      <c r="B21" s="10" t="s">
        <v>7</v>
      </c>
      <c r="C21" s="29">
        <v>1366</v>
      </c>
      <c r="D21" s="33"/>
      <c r="E21" s="21">
        <f t="shared" si="4"/>
        <v>0</v>
      </c>
      <c r="F21" s="21">
        <f t="shared" si="5"/>
        <v>0</v>
      </c>
      <c r="H21" s="10" t="s">
        <v>7</v>
      </c>
      <c r="I21" s="29">
        <v>3548</v>
      </c>
      <c r="J21" s="33"/>
      <c r="K21" s="21">
        <f t="shared" si="1"/>
        <v>0</v>
      </c>
      <c r="L21" s="21">
        <f t="shared" si="3"/>
        <v>0</v>
      </c>
    </row>
    <row r="22" spans="1:12" ht="16.5">
      <c r="A22" s="14" t="s">
        <v>14</v>
      </c>
      <c r="B22" s="10" t="s">
        <v>7</v>
      </c>
      <c r="C22" s="29">
        <v>1384</v>
      </c>
      <c r="D22" s="33"/>
      <c r="E22" s="21">
        <f t="shared" si="4"/>
        <v>0</v>
      </c>
      <c r="F22" s="21">
        <f t="shared" si="5"/>
        <v>0</v>
      </c>
      <c r="H22" s="10" t="s">
        <v>7</v>
      </c>
      <c r="I22" s="29">
        <v>1456</v>
      </c>
      <c r="J22" s="33"/>
      <c r="K22" s="21">
        <f t="shared" si="1"/>
        <v>0</v>
      </c>
      <c r="L22" s="21">
        <f t="shared" si="3"/>
        <v>0</v>
      </c>
    </row>
    <row r="23" spans="1:12" ht="16.5">
      <c r="A23" s="9" t="s">
        <v>15</v>
      </c>
      <c r="B23" s="10" t="s">
        <v>7</v>
      </c>
      <c r="C23" s="29">
        <v>132</v>
      </c>
      <c r="D23" s="33"/>
      <c r="E23" s="21">
        <f t="shared" si="4"/>
        <v>0</v>
      </c>
      <c r="F23" s="21">
        <f t="shared" si="5"/>
        <v>0</v>
      </c>
      <c r="H23" s="10" t="s">
        <v>7</v>
      </c>
      <c r="I23" s="29">
        <v>104</v>
      </c>
      <c r="J23" s="33"/>
      <c r="K23" s="21">
        <f t="shared" si="1"/>
        <v>0</v>
      </c>
      <c r="L23" s="21">
        <f t="shared" si="3"/>
        <v>0</v>
      </c>
    </row>
    <row r="24" spans="1:12" ht="16.5">
      <c r="A24" s="6" t="s">
        <v>16</v>
      </c>
      <c r="B24" s="12"/>
      <c r="C24" s="13"/>
      <c r="D24" s="13"/>
      <c r="E24" s="22"/>
      <c r="F24" s="54"/>
      <c r="H24" s="12"/>
      <c r="I24" s="13"/>
      <c r="J24" s="13"/>
      <c r="K24" s="54"/>
      <c r="L24" s="54"/>
    </row>
    <row r="25" spans="1:12" ht="16.5">
      <c r="A25" s="9" t="s">
        <v>35</v>
      </c>
      <c r="B25" s="10" t="s">
        <v>7</v>
      </c>
      <c r="C25" s="23">
        <v>14</v>
      </c>
      <c r="D25" s="34"/>
      <c r="E25" s="21">
        <f>D25*C25</f>
        <v>0</v>
      </c>
      <c r="F25" s="21">
        <f t="shared" si="5"/>
        <v>0</v>
      </c>
      <c r="H25" s="10" t="s">
        <v>7</v>
      </c>
      <c r="I25" s="23">
        <v>25</v>
      </c>
      <c r="J25" s="34"/>
      <c r="K25" s="21">
        <f t="shared" si="1"/>
        <v>0</v>
      </c>
      <c r="L25" s="21">
        <f t="shared" si="3"/>
        <v>0</v>
      </c>
    </row>
    <row r="26" spans="1:12" ht="16.5">
      <c r="A26" s="9" t="s">
        <v>17</v>
      </c>
      <c r="B26" s="10" t="s">
        <v>7</v>
      </c>
      <c r="C26" s="23">
        <v>5</v>
      </c>
      <c r="D26" s="34"/>
      <c r="E26" s="21">
        <f aca="true" t="shared" si="6" ref="E26:E29">D26*C26</f>
        <v>0</v>
      </c>
      <c r="F26" s="21">
        <f t="shared" si="5"/>
        <v>0</v>
      </c>
      <c r="H26" s="10" t="s">
        <v>7</v>
      </c>
      <c r="I26" s="23">
        <v>18</v>
      </c>
      <c r="J26" s="34"/>
      <c r="K26" s="21">
        <f t="shared" si="1"/>
        <v>0</v>
      </c>
      <c r="L26" s="21">
        <f t="shared" si="3"/>
        <v>0</v>
      </c>
    </row>
    <row r="27" spans="1:12" ht="16.5">
      <c r="A27" s="9" t="s">
        <v>29</v>
      </c>
      <c r="B27" s="10" t="s">
        <v>7</v>
      </c>
      <c r="C27" s="23">
        <v>7</v>
      </c>
      <c r="D27" s="34"/>
      <c r="E27" s="21">
        <f t="shared" si="6"/>
        <v>0</v>
      </c>
      <c r="F27" s="21">
        <f t="shared" si="5"/>
        <v>0</v>
      </c>
      <c r="H27" s="10" t="s">
        <v>7</v>
      </c>
      <c r="I27" s="23">
        <v>19</v>
      </c>
      <c r="J27" s="34"/>
      <c r="K27" s="21">
        <f t="shared" si="1"/>
        <v>0</v>
      </c>
      <c r="L27" s="21">
        <f t="shared" si="3"/>
        <v>0</v>
      </c>
    </row>
    <row r="28" spans="1:12" ht="16.5">
      <c r="A28" s="9" t="s">
        <v>30</v>
      </c>
      <c r="B28" s="10" t="s">
        <v>7</v>
      </c>
      <c r="C28" s="23">
        <v>3</v>
      </c>
      <c r="D28" s="34"/>
      <c r="E28" s="21">
        <f t="shared" si="6"/>
        <v>0</v>
      </c>
      <c r="F28" s="21">
        <f t="shared" si="5"/>
        <v>0</v>
      </c>
      <c r="H28" s="10" t="s">
        <v>7</v>
      </c>
      <c r="I28" s="23">
        <v>3</v>
      </c>
      <c r="J28" s="34"/>
      <c r="K28" s="21">
        <f t="shared" si="1"/>
        <v>0</v>
      </c>
      <c r="L28" s="21">
        <f t="shared" si="3"/>
        <v>0</v>
      </c>
    </row>
    <row r="29" spans="1:12" s="36" customFormat="1" ht="16.5">
      <c r="A29" s="9" t="s">
        <v>42</v>
      </c>
      <c r="B29" s="10" t="s">
        <v>7</v>
      </c>
      <c r="C29" s="23">
        <v>2</v>
      </c>
      <c r="D29" s="34"/>
      <c r="E29" s="21">
        <f t="shared" si="6"/>
        <v>0</v>
      </c>
      <c r="F29" s="21">
        <f t="shared" si="5"/>
        <v>0</v>
      </c>
      <c r="H29" s="10" t="s">
        <v>7</v>
      </c>
      <c r="I29" s="23">
        <v>0</v>
      </c>
      <c r="J29" s="34"/>
      <c r="K29" s="21">
        <f t="shared" si="1"/>
        <v>0</v>
      </c>
      <c r="L29" s="21">
        <f t="shared" si="3"/>
        <v>0</v>
      </c>
    </row>
    <row r="30" spans="1:12" ht="16.5">
      <c r="A30" s="6" t="s">
        <v>18</v>
      </c>
      <c r="B30" s="7"/>
      <c r="C30" s="15"/>
      <c r="D30" s="13"/>
      <c r="E30" s="22"/>
      <c r="F30" s="54"/>
      <c r="H30" s="7"/>
      <c r="I30" s="15"/>
      <c r="J30" s="13"/>
      <c r="K30" s="54"/>
      <c r="L30" s="54"/>
    </row>
    <row r="31" spans="1:12" ht="16.5">
      <c r="A31" s="9" t="s">
        <v>19</v>
      </c>
      <c r="B31" s="10" t="s">
        <v>34</v>
      </c>
      <c r="C31" s="29">
        <v>943</v>
      </c>
      <c r="D31" s="33"/>
      <c r="E31" s="21">
        <f>C31*D31</f>
        <v>0</v>
      </c>
      <c r="F31" s="21">
        <f t="shared" si="5"/>
        <v>0</v>
      </c>
      <c r="H31" s="10" t="s">
        <v>34</v>
      </c>
      <c r="I31" s="29">
        <v>4565</v>
      </c>
      <c r="J31" s="33"/>
      <c r="K31" s="21">
        <f t="shared" si="1"/>
        <v>0</v>
      </c>
      <c r="L31" s="21">
        <f t="shared" si="3"/>
        <v>0</v>
      </c>
    </row>
    <row r="32" spans="1:12" ht="17.25" thickBot="1">
      <c r="A32" s="18" t="s">
        <v>20</v>
      </c>
      <c r="B32" s="19" t="s">
        <v>7</v>
      </c>
      <c r="C32" s="29">
        <v>25</v>
      </c>
      <c r="D32" s="33"/>
      <c r="E32" s="21">
        <f>C32*D32</f>
        <v>0</v>
      </c>
      <c r="F32" s="21">
        <f t="shared" si="5"/>
        <v>0</v>
      </c>
      <c r="H32" s="19" t="s">
        <v>7</v>
      </c>
      <c r="I32" s="30">
        <v>12</v>
      </c>
      <c r="J32" s="35"/>
      <c r="K32" s="21">
        <f t="shared" si="1"/>
        <v>0</v>
      </c>
      <c r="L32" s="21">
        <f t="shared" si="3"/>
        <v>0</v>
      </c>
    </row>
    <row r="33" spans="1:12" ht="30.75" customHeight="1">
      <c r="A33" s="51" t="s">
        <v>39</v>
      </c>
      <c r="B33" s="51"/>
      <c r="C33" s="51"/>
      <c r="D33" s="51"/>
      <c r="E33" s="20">
        <f>SUM(E13:E32)</f>
        <v>0</v>
      </c>
      <c r="F33" s="20">
        <f>SUM(F13:F32)</f>
        <v>0</v>
      </c>
      <c r="H33" s="47" t="s">
        <v>40</v>
      </c>
      <c r="I33" s="47"/>
      <c r="J33" s="47"/>
      <c r="K33" s="20">
        <f>SUM(K13:K32)</f>
        <v>0</v>
      </c>
      <c r="L33" s="20">
        <f>SUM(L13:L32)</f>
        <v>0</v>
      </c>
    </row>
    <row r="34" spans="1:4" ht="17.25" thickBot="1">
      <c r="A34" s="24"/>
      <c r="B34" s="24"/>
      <c r="C34" s="24"/>
      <c r="D34" s="24"/>
    </row>
    <row r="35" spans="1:6" ht="18.75" thickBot="1">
      <c r="A35" s="24" t="s">
        <v>41</v>
      </c>
      <c r="B35" s="53">
        <f>E33+K33</f>
        <v>0</v>
      </c>
      <c r="C35" s="48"/>
      <c r="D35" s="48"/>
      <c r="E35" s="48"/>
      <c r="F35" s="49"/>
    </row>
    <row r="38" spans="6:12" ht="12.75">
      <c r="F38" s="28" t="s">
        <v>1</v>
      </c>
      <c r="K38" s="52" t="s">
        <v>2</v>
      </c>
      <c r="L38" s="52"/>
    </row>
    <row r="39" spans="1:12" ht="12.75">
      <c r="A39" s="3"/>
      <c r="K39" s="50" t="s">
        <v>3</v>
      </c>
      <c r="L39" s="50"/>
    </row>
    <row r="40" spans="1:12" ht="12.75">
      <c r="A40" s="3"/>
      <c r="K40" s="50" t="s">
        <v>37</v>
      </c>
      <c r="L40" s="50"/>
    </row>
    <row r="41" spans="1:2" ht="12.75">
      <c r="A41" s="55"/>
      <c r="B41" t="s">
        <v>44</v>
      </c>
    </row>
  </sheetData>
  <sheetProtection selectLockedCells="1" selectUnlockedCells="1"/>
  <mergeCells count="22">
    <mergeCell ref="A10:A11"/>
    <mergeCell ref="B10:B11"/>
    <mergeCell ref="D10:D11"/>
    <mergeCell ref="A33:D33"/>
    <mergeCell ref="K38:L38"/>
    <mergeCell ref="K39:L39"/>
    <mergeCell ref="B8:F8"/>
    <mergeCell ref="B7:F7"/>
    <mergeCell ref="H33:J33"/>
    <mergeCell ref="B35:F35"/>
    <mergeCell ref="K40:L40"/>
    <mergeCell ref="E10:F10"/>
    <mergeCell ref="A3:L3"/>
    <mergeCell ref="A4:L4"/>
    <mergeCell ref="H7:L7"/>
    <mergeCell ref="H8:L8"/>
    <mergeCell ref="C10:C11"/>
    <mergeCell ref="I10:I11"/>
    <mergeCell ref="H10:H11"/>
    <mergeCell ref="J10:J11"/>
    <mergeCell ref="K10:L10"/>
    <mergeCell ref="A5:L5"/>
  </mergeCells>
  <printOptions horizontalCentered="1"/>
  <pageMargins left="0.2362204724409449" right="0.2362204724409449" top="0.1968503937007874" bottom="0.1968503937007874" header="0.31496062992125984" footer="0.31496062992125984"/>
  <pageSetup firstPageNumber="1" useFirstPageNumber="1"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salajka</dc:creator>
  <cp:keywords/>
  <dc:description/>
  <cp:lastModifiedBy>EUROPACE</cp:lastModifiedBy>
  <cp:lastPrinted>2020-03-06T10:36:11Z</cp:lastPrinted>
  <dcterms:created xsi:type="dcterms:W3CDTF">2014-06-30T13:47:41Z</dcterms:created>
  <dcterms:modified xsi:type="dcterms:W3CDTF">2020-05-12T13:08:37Z</dcterms:modified>
  <cp:category/>
  <cp:version/>
  <cp:contentType/>
  <cp:contentStatus/>
</cp:coreProperties>
</file>